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Haus\PV Anlage + Wallbox + Speicher\Sektorenkoppler\Homepage\sektorenkoppler\downloads\"/>
    </mc:Choice>
  </mc:AlternateContent>
  <bookViews>
    <workbookView xWindow="0" yWindow="0" windowWidth="16380" windowHeight="8194" tabRatio="500"/>
  </bookViews>
  <sheets>
    <sheet name="Tabelle1" sheetId="1" r:id="rId1"/>
  </sheets>
  <calcPr calcId="152511"/>
</workbook>
</file>

<file path=xl/calcChain.xml><?xml version="1.0" encoding="utf-8"?>
<calcChain xmlns="http://schemas.openxmlformats.org/spreadsheetml/2006/main">
  <c r="D14" i="1" l="1"/>
  <c r="D15" i="1"/>
  <c r="D13" i="1" l="1"/>
  <c r="D16" i="1" l="1"/>
</calcChain>
</file>

<file path=xl/sharedStrings.xml><?xml version="1.0" encoding="utf-8"?>
<sst xmlns="http://schemas.openxmlformats.org/spreadsheetml/2006/main" count="61" uniqueCount="45">
  <si>
    <t>kWp</t>
  </si>
  <si>
    <t>Installierte Leistung</t>
  </si>
  <si>
    <t>Einspeisetarif bis 10kWp</t>
  </si>
  <si>
    <t xml:space="preserve">Januar </t>
  </si>
  <si>
    <t>Februar</t>
  </si>
  <si>
    <t xml:space="preserve">März </t>
  </si>
  <si>
    <t>April</t>
  </si>
  <si>
    <t>Mai</t>
  </si>
  <si>
    <t>Juni</t>
  </si>
  <si>
    <t>Juli</t>
  </si>
  <si>
    <t>bis 10</t>
  </si>
  <si>
    <t>Cent/kWh</t>
  </si>
  <si>
    <t>Überschusseinspeisung</t>
  </si>
  <si>
    <t>10 bis 40</t>
  </si>
  <si>
    <t>40 bis 750</t>
  </si>
  <si>
    <t>Einspeisetarif bis 40 kWp</t>
  </si>
  <si>
    <t>Einspeisetarif bis 750 kWp</t>
  </si>
  <si>
    <t>Anteil bis 10kWp</t>
  </si>
  <si>
    <t>Anteil bis 40 kWp</t>
  </si>
  <si>
    <t>Anteil bis 750 kWp</t>
  </si>
  <si>
    <t>Cent / kWh</t>
  </si>
  <si>
    <t>Eingabe</t>
  </si>
  <si>
    <t>Ergebnis</t>
  </si>
  <si>
    <t>Bei Anlagen, die nicht an der Direktvermarktung teilnehmen, reduziert sich die Einspeisevergütung 
um 0,4 Cent pro Kilowattstunde (bereits angezogen)!</t>
  </si>
  <si>
    <t>* Hinweis</t>
  </si>
  <si>
    <t>Einspeiseart</t>
  </si>
  <si>
    <t>Einspeisevergütungen 2022 - 2024</t>
  </si>
  <si>
    <t>Summe der Leistung aller PV Module in Kilowatt Peak</t>
  </si>
  <si>
    <t>Anteil Leistung im 10 kWp Tarif</t>
  </si>
  <si>
    <t>Anteil Leistung im 40 kWp Tarif</t>
  </si>
  <si>
    <t>Anteil Leistung im 750 kWp Tarif</t>
  </si>
  <si>
    <t>Mischvergütung für gesamte PV Anlage</t>
  </si>
  <si>
    <t>Volleinspseisung</t>
  </si>
  <si>
    <t>Monat</t>
  </si>
  <si>
    <t>www</t>
  </si>
  <si>
    <t>https://sektorenkoppler.com/</t>
  </si>
  <si>
    <t>Mastodon</t>
  </si>
  <si>
    <t>https://norden.social/@Sektorenkoppler</t>
  </si>
  <si>
    <t>Einspeisetarif bis 10 kWp bei Inbetriebnahme (siehe Tabelle unten)</t>
  </si>
  <si>
    <t>Einspeisetarif bis 40 kWp bei Inbetriebnahme (siehe Tabelle unten)</t>
  </si>
  <si>
    <t>Einspeisetarif bis 750 kWp bei Inbetriebnahme (siehe Tabelle unten)</t>
  </si>
  <si>
    <r>
      <t xml:space="preserve">Einspeisevergütung
</t>
    </r>
    <r>
      <rPr>
        <b/>
        <sz val="14"/>
        <color theme="1"/>
        <rFont val="Liberation Sans"/>
      </rPr>
      <t>Sektorenkoppler.com</t>
    </r>
  </si>
  <si>
    <r>
      <t>August 2022 bis 2024</t>
    </r>
    <r>
      <rPr>
        <b/>
        <sz val="10"/>
        <color rgb="FFFF0000"/>
        <rFont val="Arial"/>
        <family val="2"/>
      </rPr>
      <t>*</t>
    </r>
  </si>
  <si>
    <t>Einspeisevergütung</t>
  </si>
  <si>
    <t>Stand 20.02.2023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</si>
</sst>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0\ [$€-407];[Red]\-#,##0.000000\ [$€-407]"/>
    <numFmt numFmtId="165" formatCode="dd/mm/yy"/>
    <numFmt numFmtId="166" formatCode="0.000"/>
  </numFmts>
  <fonts count="11"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22"/>
      <color theme="1"/>
      <name val="Liberation Sans"/>
    </font>
    <font>
      <b/>
      <sz val="14"/>
      <color theme="1"/>
      <name val="Liberation Sans"/>
    </font>
    <font>
      <b/>
      <sz val="14"/>
      <color theme="1"/>
      <name val="Calibri"/>
      <family val="2"/>
      <scheme val="minor"/>
    </font>
    <font>
      <i/>
      <sz val="10"/>
      <name val="Arial"/>
      <family val="2"/>
    </font>
    <font>
      <u/>
      <sz val="11"/>
      <color theme="10"/>
      <name val="Liberation Sans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3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Border="1"/>
    <xf numFmtId="0" fontId="0" fillId="0" borderId="0" xfId="0" applyBorder="1"/>
    <xf numFmtId="0" fontId="3" fillId="0" borderId="0" xfId="0" applyFont="1" applyAlignment="1">
      <alignment vertical="center" textRotation="90"/>
    </xf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165" fontId="0" fillId="0" borderId="7" xfId="0" applyNumberFormat="1" applyFont="1" applyBorder="1"/>
    <xf numFmtId="0" fontId="0" fillId="3" borderId="3" xfId="0" applyFill="1" applyBorder="1"/>
    <xf numFmtId="0" fontId="0" fillId="3" borderId="0" xfId="0" applyFill="1" applyBorder="1"/>
    <xf numFmtId="0" fontId="5" fillId="0" borderId="0" xfId="0" applyFont="1" applyAlignment="1">
      <alignment vertical="center"/>
    </xf>
    <xf numFmtId="0" fontId="1" fillId="0" borderId="4" xfId="0" applyFont="1" applyBorder="1"/>
    <xf numFmtId="0" fontId="1" fillId="0" borderId="6" xfId="0" applyFont="1" applyBorder="1"/>
    <xf numFmtId="0" fontId="0" fillId="0" borderId="6" xfId="0" applyBorder="1"/>
    <xf numFmtId="0" fontId="0" fillId="0" borderId="8" xfId="0" applyBorder="1"/>
    <xf numFmtId="0" fontId="0" fillId="3" borderId="4" xfId="0" applyFill="1" applyBorder="1"/>
    <xf numFmtId="0" fontId="0" fillId="3" borderId="6" xfId="0" applyFill="1" applyBorder="1"/>
    <xf numFmtId="0" fontId="0" fillId="0" borderId="4" xfId="0" applyBorder="1"/>
    <xf numFmtId="0" fontId="0" fillId="0" borderId="6" xfId="0" applyNumberFormat="1" applyFont="1" applyBorder="1"/>
    <xf numFmtId="0" fontId="0" fillId="0" borderId="6" xfId="0" applyFill="1" applyBorder="1"/>
    <xf numFmtId="0" fontId="1" fillId="4" borderId="0" xfId="0" applyFont="1" applyFill="1"/>
    <xf numFmtId="0" fontId="10" fillId="0" borderId="0" xfId="1"/>
    <xf numFmtId="0" fontId="0" fillId="0" borderId="5" xfId="0" applyFont="1" applyBorder="1" applyAlignment="1">
      <alignment vertical="center"/>
    </xf>
    <xf numFmtId="0" fontId="0" fillId="0" borderId="10" xfId="0" applyFont="1" applyBorder="1"/>
    <xf numFmtId="0" fontId="1" fillId="2" borderId="8" xfId="0" applyFont="1" applyFill="1" applyBorder="1"/>
    <xf numFmtId="164" fontId="0" fillId="2" borderId="10" xfId="0" applyNumberFormat="1" applyFill="1" applyBorder="1"/>
    <xf numFmtId="166" fontId="1" fillId="2" borderId="8" xfId="0" applyNumberFormat="1" applyFont="1" applyFill="1" applyBorder="1"/>
    <xf numFmtId="0" fontId="6" fillId="2" borderId="0" xfId="0" applyFont="1" applyFill="1" applyAlignment="1">
      <alignment horizontal="center" vertical="center" wrapText="1"/>
    </xf>
    <xf numFmtId="0" fontId="9" fillId="0" borderId="6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1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 textRotation="90"/>
    </xf>
    <xf numFmtId="0" fontId="8" fillId="0" borderId="11" xfId="0" applyFont="1" applyBorder="1" applyAlignment="1">
      <alignment horizontal="center" vertical="center" textRotation="90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9" fillId="0" borderId="4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 textRotation="90"/>
    </xf>
    <xf numFmtId="0" fontId="8" fillId="0" borderId="6" xfId="0" applyFont="1" applyBorder="1" applyAlignment="1">
      <alignment horizontal="center" vertical="center" textRotation="90"/>
    </xf>
    <xf numFmtId="0" fontId="8" fillId="0" borderId="8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164" fontId="9" fillId="2" borderId="8" xfId="0" applyNumberFormat="1" applyFont="1" applyFill="1" applyBorder="1" applyAlignment="1">
      <alignment horizontal="left"/>
    </xf>
    <xf numFmtId="164" fontId="9" fillId="2" borderId="9" xfId="0" applyNumberFormat="1" applyFont="1" applyFill="1" applyBorder="1" applyAlignment="1">
      <alignment horizontal="left"/>
    </xf>
    <xf numFmtId="164" fontId="9" fillId="2" borderId="10" xfId="0" applyNumberFormat="1" applyFont="1" applyFill="1" applyBorder="1" applyAlignment="1">
      <alignment horizontal="left"/>
    </xf>
    <xf numFmtId="14" fontId="9" fillId="0" borderId="6" xfId="0" applyNumberFormat="1" applyFont="1" applyBorder="1" applyAlignment="1">
      <alignment horizontal="left"/>
    </xf>
    <xf numFmtId="14" fontId="9" fillId="0" borderId="0" xfId="0" applyNumberFormat="1" applyFont="1" applyBorder="1" applyAlignment="1">
      <alignment horizontal="left"/>
    </xf>
    <xf numFmtId="14" fontId="9" fillId="0" borderId="7" xfId="0" applyNumberFormat="1" applyFont="1" applyBorder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orden.social/@Sektorenkoppler" TargetMode="External"/><Relationship Id="rId1" Type="http://schemas.openxmlformats.org/officeDocument/2006/relationships/hyperlink" Target="https://sektorenkoppl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1"/>
  <sheetViews>
    <sheetView tabSelected="1" zoomScale="115" zoomScaleNormal="115" workbookViewId="0">
      <selection activeCell="C38" sqref="C38"/>
    </sheetView>
  </sheetViews>
  <sheetFormatPr baseColWidth="10" defaultColWidth="11.53515625" defaultRowHeight="12.45"/>
  <cols>
    <col min="1" max="1" width="3" customWidth="1"/>
    <col min="2" max="2" width="8.765625" bestFit="1" customWidth="1"/>
    <col min="3" max="3" width="25.84375" customWidth="1"/>
    <col min="4" max="4" width="8.07421875" customWidth="1"/>
    <col min="5" max="5" width="11.15234375" customWidth="1"/>
    <col min="6" max="6" width="12.61328125" customWidth="1"/>
    <col min="7" max="7" width="9.61328125" customWidth="1"/>
    <col min="8" max="8" width="36.15234375" customWidth="1"/>
    <col min="9" max="9" width="9.53515625" bestFit="1" customWidth="1"/>
  </cols>
  <sheetData>
    <row r="2" spans="2:8" ht="56.15" customHeight="1">
      <c r="B2" s="33" t="s">
        <v>41</v>
      </c>
      <c r="C2" s="33"/>
      <c r="D2" s="33"/>
      <c r="E2" s="33"/>
      <c r="F2" s="33"/>
      <c r="G2" s="33"/>
      <c r="H2" s="33"/>
    </row>
    <row r="3" spans="2:8" ht="14.15">
      <c r="B3" t="s">
        <v>34</v>
      </c>
      <c r="C3" s="27" t="s">
        <v>35</v>
      </c>
    </row>
    <row r="4" spans="2:8" ht="14.15">
      <c r="B4" t="s">
        <v>36</v>
      </c>
      <c r="C4" s="27" t="s">
        <v>37</v>
      </c>
    </row>
    <row r="6" spans="2:8" ht="12.9" thickBot="1"/>
    <row r="7" spans="2:8" ht="12.45" customHeight="1">
      <c r="B7" s="43" t="s">
        <v>21</v>
      </c>
      <c r="C7" s="17" t="s">
        <v>1</v>
      </c>
      <c r="D7" s="21">
        <v>66.5</v>
      </c>
      <c r="E7" s="9" t="s">
        <v>0</v>
      </c>
      <c r="F7" s="48" t="s">
        <v>27</v>
      </c>
      <c r="G7" s="49"/>
      <c r="H7" s="50"/>
    </row>
    <row r="8" spans="2:8" ht="12.9">
      <c r="B8" s="44"/>
      <c r="C8" s="18" t="s">
        <v>2</v>
      </c>
      <c r="D8" s="22">
        <v>8.1999999999999993</v>
      </c>
      <c r="E8" s="7" t="s">
        <v>20</v>
      </c>
      <c r="F8" s="34" t="s">
        <v>38</v>
      </c>
      <c r="G8" s="35"/>
      <c r="H8" s="36"/>
    </row>
    <row r="9" spans="2:8" ht="12.9">
      <c r="B9" s="44"/>
      <c r="C9" s="18" t="s">
        <v>15</v>
      </c>
      <c r="D9" s="22">
        <v>7.1</v>
      </c>
      <c r="E9" s="7" t="s">
        <v>20</v>
      </c>
      <c r="F9" s="34" t="s">
        <v>39</v>
      </c>
      <c r="G9" s="35"/>
      <c r="H9" s="36"/>
    </row>
    <row r="10" spans="2:8" ht="13.3" customHeight="1">
      <c r="B10" s="44"/>
      <c r="C10" s="18" t="s">
        <v>16</v>
      </c>
      <c r="D10" s="22">
        <v>5.8</v>
      </c>
      <c r="E10" s="7" t="s">
        <v>20</v>
      </c>
      <c r="F10" s="34" t="s">
        <v>40</v>
      </c>
      <c r="G10" s="35"/>
      <c r="H10" s="36"/>
    </row>
    <row r="11" spans="2:8" ht="13.3" customHeight="1" thickBot="1">
      <c r="B11" s="45"/>
      <c r="C11" s="18"/>
      <c r="D11" s="25"/>
      <c r="E11" s="7"/>
      <c r="F11" s="37"/>
      <c r="G11" s="38"/>
      <c r="H11" s="39"/>
    </row>
    <row r="12" spans="2:8">
      <c r="B12" s="53" t="s">
        <v>22</v>
      </c>
      <c r="C12" s="23"/>
      <c r="D12" s="23"/>
      <c r="E12" s="10"/>
      <c r="F12" s="40"/>
      <c r="G12" s="41"/>
      <c r="H12" s="42"/>
    </row>
    <row r="13" spans="2:8" ht="12.9">
      <c r="B13" s="54"/>
      <c r="C13" s="18" t="s">
        <v>17</v>
      </c>
      <c r="D13" s="19">
        <f>IF(D7&gt;10,10,D7)</f>
        <v>10</v>
      </c>
      <c r="E13" s="11" t="s">
        <v>0</v>
      </c>
      <c r="F13" s="34" t="s">
        <v>28</v>
      </c>
      <c r="G13" s="35"/>
      <c r="H13" s="36"/>
    </row>
    <row r="14" spans="2:8" ht="12.9">
      <c r="B14" s="54"/>
      <c r="C14" s="18" t="s">
        <v>18</v>
      </c>
      <c r="D14" s="19">
        <f>IF($D$7&gt;40,30,$D$7-10)</f>
        <v>30</v>
      </c>
      <c r="E14" s="11" t="s">
        <v>0</v>
      </c>
      <c r="F14" s="34" t="s">
        <v>29</v>
      </c>
      <c r="G14" s="35"/>
      <c r="H14" s="36"/>
    </row>
    <row r="15" spans="2:8" ht="12.9">
      <c r="B15" s="54"/>
      <c r="C15" s="18" t="s">
        <v>19</v>
      </c>
      <c r="D15" s="24">
        <f>IF($D$7&gt;40,$D$7-40,0)</f>
        <v>26.5</v>
      </c>
      <c r="E15" s="13" t="s">
        <v>0</v>
      </c>
      <c r="F15" s="60" t="s">
        <v>30</v>
      </c>
      <c r="G15" s="61"/>
      <c r="H15" s="62"/>
    </row>
    <row r="16" spans="2:8" ht="13.3" thickBot="1">
      <c r="B16" s="55"/>
      <c r="C16" s="30" t="s">
        <v>43</v>
      </c>
      <c r="D16" s="32">
        <f>$D$13/$D$7*$D$8+$D$14/$D$7*$D$9+$D$15/$D$7*$D$10</f>
        <v>6.7473684210526308</v>
      </c>
      <c r="E16" s="31" t="s">
        <v>20</v>
      </c>
      <c r="F16" s="57" t="s">
        <v>31</v>
      </c>
      <c r="G16" s="58"/>
      <c r="H16" s="59"/>
    </row>
    <row r="17" spans="2:12" ht="12.45" customHeight="1"/>
    <row r="18" spans="2:12">
      <c r="E18" s="1"/>
      <c r="F18" s="2"/>
      <c r="J18" s="1"/>
      <c r="K18" s="2"/>
    </row>
    <row r="21" spans="2:12" ht="20.149999999999999">
      <c r="C21" s="56" t="s">
        <v>26</v>
      </c>
      <c r="D21" s="56"/>
      <c r="E21" s="56"/>
      <c r="F21" s="56"/>
      <c r="G21" s="56"/>
      <c r="H21" s="56"/>
      <c r="K21" s="3"/>
      <c r="L21" s="3"/>
    </row>
    <row r="22" spans="2:12">
      <c r="K22" s="1"/>
      <c r="L22" s="1"/>
    </row>
    <row r="23" spans="2:12">
      <c r="C23" s="26" t="s">
        <v>33</v>
      </c>
      <c r="D23" s="26" t="s">
        <v>10</v>
      </c>
      <c r="E23" s="26" t="s">
        <v>13</v>
      </c>
      <c r="F23" s="26" t="s">
        <v>14</v>
      </c>
      <c r="G23" s="26" t="s">
        <v>0</v>
      </c>
      <c r="H23" s="26" t="s">
        <v>25</v>
      </c>
      <c r="K23" s="1"/>
      <c r="L23" s="1"/>
    </row>
    <row r="24" spans="2:12">
      <c r="B24" s="8"/>
      <c r="C24" s="3" t="s">
        <v>3</v>
      </c>
      <c r="D24" s="7">
        <v>6.83</v>
      </c>
      <c r="E24" s="7">
        <v>6.63</v>
      </c>
      <c r="F24" s="7">
        <v>5.19</v>
      </c>
      <c r="G24" s="7" t="s">
        <v>11</v>
      </c>
      <c r="H24" s="46" t="s">
        <v>12</v>
      </c>
      <c r="K24" s="4"/>
      <c r="L24" s="4"/>
    </row>
    <row r="25" spans="2:12">
      <c r="B25" s="8"/>
      <c r="C25" s="3" t="s">
        <v>4</v>
      </c>
      <c r="D25" s="15">
        <v>6.73</v>
      </c>
      <c r="E25" s="15">
        <v>6.53</v>
      </c>
      <c r="F25" s="15">
        <v>5.1100000000000003</v>
      </c>
      <c r="G25" s="15" t="s">
        <v>11</v>
      </c>
      <c r="H25" s="46"/>
      <c r="K25" s="4"/>
      <c r="L25" s="4"/>
    </row>
    <row r="26" spans="2:12">
      <c r="B26" s="8"/>
      <c r="C26" s="3" t="s">
        <v>5</v>
      </c>
      <c r="D26" s="7">
        <v>6.63</v>
      </c>
      <c r="E26" s="7">
        <v>6.44</v>
      </c>
      <c r="F26" s="7">
        <v>5.03</v>
      </c>
      <c r="G26" s="7" t="s">
        <v>11</v>
      </c>
      <c r="H26" s="46"/>
      <c r="K26" s="4"/>
      <c r="L26" s="4"/>
    </row>
    <row r="27" spans="2:12">
      <c r="B27" s="8"/>
      <c r="C27" s="3" t="s">
        <v>6</v>
      </c>
      <c r="D27" s="15">
        <v>6.53</v>
      </c>
      <c r="E27" s="15">
        <v>6.34</v>
      </c>
      <c r="F27" s="15">
        <v>4.96</v>
      </c>
      <c r="G27" s="15" t="s">
        <v>11</v>
      </c>
      <c r="H27" s="46"/>
    </row>
    <row r="28" spans="2:12">
      <c r="B28" s="8"/>
      <c r="C28" s="3" t="s">
        <v>7</v>
      </c>
      <c r="D28" s="7">
        <v>6.43</v>
      </c>
      <c r="E28" s="7">
        <v>6.25</v>
      </c>
      <c r="F28" s="7">
        <v>4.88</v>
      </c>
      <c r="G28" s="7" t="s">
        <v>11</v>
      </c>
      <c r="H28" s="46"/>
    </row>
    <row r="29" spans="2:12">
      <c r="B29" s="8"/>
      <c r="C29" s="3" t="s">
        <v>8</v>
      </c>
      <c r="D29" s="15">
        <v>6.34</v>
      </c>
      <c r="E29" s="15">
        <v>6.15</v>
      </c>
      <c r="F29" s="15">
        <v>4.8099999999999996</v>
      </c>
      <c r="G29" s="15" t="s">
        <v>11</v>
      </c>
      <c r="H29" s="46"/>
    </row>
    <row r="30" spans="2:12" ht="12.9" thickBot="1">
      <c r="B30" s="8"/>
      <c r="C30" s="3" t="s">
        <v>9</v>
      </c>
      <c r="D30" s="7">
        <v>6.24</v>
      </c>
      <c r="E30" s="7">
        <v>6.06</v>
      </c>
      <c r="F30" s="7">
        <v>4.74</v>
      </c>
      <c r="G30" s="7" t="s">
        <v>11</v>
      </c>
      <c r="H30" s="46"/>
    </row>
    <row r="31" spans="2:12" ht="12.45" customHeight="1">
      <c r="B31" s="8"/>
      <c r="C31" s="51" t="s">
        <v>42</v>
      </c>
      <c r="D31" s="21">
        <v>8.1999999999999993</v>
      </c>
      <c r="E31" s="14">
        <v>7.1</v>
      </c>
      <c r="F31" s="14">
        <v>5.8</v>
      </c>
      <c r="G31" s="14" t="s">
        <v>11</v>
      </c>
      <c r="H31" s="28" t="s">
        <v>12</v>
      </c>
    </row>
    <row r="32" spans="2:12" ht="12.45" customHeight="1" thickBot="1">
      <c r="B32" s="8"/>
      <c r="C32" s="52"/>
      <c r="D32" s="20">
        <v>13</v>
      </c>
      <c r="E32" s="12">
        <v>10.9</v>
      </c>
      <c r="F32" s="12">
        <v>10.9</v>
      </c>
      <c r="G32" s="12" t="s">
        <v>11</v>
      </c>
      <c r="H32" s="29" t="s">
        <v>32</v>
      </c>
    </row>
    <row r="33" spans="3:8">
      <c r="C33" s="5"/>
      <c r="G33" s="1"/>
      <c r="H33" s="2"/>
    </row>
    <row r="34" spans="3:8" ht="15.45">
      <c r="C34" s="16" t="s">
        <v>24</v>
      </c>
      <c r="H34" s="2"/>
    </row>
    <row r="35" spans="3:8" ht="27.9" customHeight="1">
      <c r="C35" s="47" t="s">
        <v>23</v>
      </c>
      <c r="D35" s="47"/>
      <c r="E35" s="47"/>
      <c r="F35" s="47"/>
      <c r="G35" s="47"/>
      <c r="H35" s="47"/>
    </row>
    <row r="37" spans="3:8">
      <c r="C37" s="3" t="s">
        <v>44</v>
      </c>
    </row>
    <row r="41" spans="3:8">
      <c r="F41" s="6"/>
    </row>
  </sheetData>
  <sheetProtection selectLockedCells="1" selectUnlockedCells="1"/>
  <mergeCells count="17">
    <mergeCell ref="H24:H30"/>
    <mergeCell ref="C35:H35"/>
    <mergeCell ref="F7:H7"/>
    <mergeCell ref="F8:H8"/>
    <mergeCell ref="F9:H9"/>
    <mergeCell ref="C31:C32"/>
    <mergeCell ref="C21:H21"/>
    <mergeCell ref="F10:H10"/>
    <mergeCell ref="F16:H16"/>
    <mergeCell ref="F15:H15"/>
    <mergeCell ref="F14:H14"/>
    <mergeCell ref="B2:H2"/>
    <mergeCell ref="F13:H13"/>
    <mergeCell ref="F11:H11"/>
    <mergeCell ref="F12:H12"/>
    <mergeCell ref="B7:B11"/>
    <mergeCell ref="B12:B16"/>
  </mergeCells>
  <hyperlinks>
    <hyperlink ref="C3" r:id="rId1"/>
    <hyperlink ref="C4" r:id="rId2"/>
  </hyperlink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3"/>
  <headerFooter alignWithMargins="0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Gagadada</dc:creator>
  <cp:lastModifiedBy>Gagadada</cp:lastModifiedBy>
  <dcterms:created xsi:type="dcterms:W3CDTF">2022-07-28T18:47:06Z</dcterms:created>
  <dcterms:modified xsi:type="dcterms:W3CDTF">2023-02-20T19:07:58Z</dcterms:modified>
</cp:coreProperties>
</file>